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oud.geoinfo.ch\data_federas\DATEN\Ancoma\Solution\Data\projekte\mandate\200586\05_Projekte\2023 Kaufleute 2023 BiVo\Sämtliche Hilfsmittel\01_Hilfsmittel BB und PB\QV_Erfahrungsnote\"/>
    </mc:Choice>
  </mc:AlternateContent>
  <bookViews>
    <workbookView xWindow="0" yWindow="0" windowWidth="26265" windowHeight="12000"/>
  </bookViews>
  <sheets>
    <sheet name="Berechnung ERFA Note" sheetId="1" r:id="rId1"/>
    <sheet name="Detailbewertung HK" sheetId="2" r:id="rId2"/>
    <sheet name="Beispiel Detailbewertung H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6" i="3"/>
  <c r="F4" i="3"/>
  <c r="F3" i="3"/>
  <c r="D36" i="2"/>
  <c r="E7" i="1" l="1"/>
  <c r="E6" i="1"/>
  <c r="E5" i="1"/>
  <c r="E4" i="1"/>
  <c r="E3" i="1"/>
  <c r="E9" i="1" s="1"/>
  <c r="E12" i="1" s="1"/>
  <c r="E13" i="1" s="1"/>
</calcChain>
</file>

<file path=xl/sharedStrings.xml><?xml version="1.0" encoding="utf-8"?>
<sst xmlns="http://schemas.openxmlformats.org/spreadsheetml/2006/main" count="96" uniqueCount="63">
  <si>
    <t>Beurteilungskriterium</t>
  </si>
  <si>
    <t>Punkte</t>
  </si>
  <si>
    <t>Erreichte Punkte</t>
  </si>
  <si>
    <t>Erreichte Handlungskompetenzen</t>
  </si>
  <si>
    <t>x 4</t>
  </si>
  <si>
    <t>Stärken und Schwächen reflektieren</t>
  </si>
  <si>
    <t>x 1</t>
  </si>
  <si>
    <t>Erkenntnisse ableiten</t>
  </si>
  <si>
    <t>Motivation und Eigeninitiative zeigen</t>
  </si>
  <si>
    <t>Aktive interne und externe</t>
  </si>
  <si>
    <t>Zusammenarbeit</t>
  </si>
  <si>
    <t>Gesamtpunktzahl</t>
  </si>
  <si>
    <t>Note</t>
  </si>
  <si>
    <t>Gerundet</t>
  </si>
  <si>
    <t>=</t>
  </si>
  <si>
    <t>bearbeiten</t>
  </si>
  <si>
    <t>Detailbewertung «Erreichte Handlungskompetenz»</t>
  </si>
  <si>
    <t>Handlungskompetenzen / Kompetenzraster</t>
  </si>
  <si>
    <t>Praxisaufträge</t>
  </si>
  <si>
    <t>Ausführung PA</t>
  </si>
  <si>
    <t>Reflexion im PA</t>
  </si>
  <si>
    <t>Zusammenfassung KR</t>
  </si>
  <si>
    <t>Doppelte Gewichtung</t>
  </si>
  <si>
    <t>Hier kann die HK eingetragen werden (z.B. c1)</t>
  </si>
  <si>
    <t>Hier können die Titel der Praxisaufträge (PA) eingetragen werden</t>
  </si>
  <si>
    <t>Punkte zwischen 0 bis 3 eintragen</t>
  </si>
  <si>
    <r>
      <t>HK1</t>
    </r>
    <r>
      <rPr>
        <sz val="10"/>
        <color theme="1"/>
        <rFont val="Arial"/>
        <family val="2"/>
      </rPr>
      <t>: c1 (Beispiel)</t>
    </r>
  </si>
  <si>
    <t>PA1:</t>
  </si>
  <si>
    <t>c1PA1 Termine und Aufgaben planen und koordinieren (Beispiel oder nur c1PA1)</t>
  </si>
  <si>
    <t>PA2:</t>
  </si>
  <si>
    <t>caPA2 Termine und Aufgaben priorisieren (Beispiel oder nur c1PA2)</t>
  </si>
  <si>
    <t>PA3:</t>
  </si>
  <si>
    <t>…</t>
  </si>
  <si>
    <t>PA4:</t>
  </si>
  <si>
    <t>PA5:</t>
  </si>
  <si>
    <t>PA6:</t>
  </si>
  <si>
    <r>
      <t>HK2</t>
    </r>
    <r>
      <rPr>
        <sz val="10"/>
        <color theme="1"/>
        <rFont val="Arial"/>
        <family val="2"/>
      </rPr>
      <t xml:space="preserve">: </t>
    </r>
  </si>
  <si>
    <r>
      <t>HK3</t>
    </r>
    <r>
      <rPr>
        <sz val="10"/>
        <color theme="1"/>
        <rFont val="Arial"/>
        <family val="2"/>
      </rPr>
      <t xml:space="preserve">: </t>
    </r>
  </si>
  <si>
    <r>
      <t>HK4</t>
    </r>
    <r>
      <rPr>
        <sz val="10"/>
        <color theme="1"/>
        <rFont val="Arial"/>
        <family val="2"/>
      </rPr>
      <t xml:space="preserve">: </t>
    </r>
  </si>
  <si>
    <r>
      <t>HK5</t>
    </r>
    <r>
      <rPr>
        <sz val="10"/>
        <color theme="1"/>
        <rFont val="Arial"/>
        <family val="2"/>
      </rPr>
      <t xml:space="preserve">: </t>
    </r>
  </si>
  <si>
    <t xml:space="preserve">Vorschlag Punktzahl für ERFA Punkteraster (Mittelwert aller Punkte gerundet) </t>
  </si>
  <si>
    <t>Alle hell und dunkelgrauen Felder können bearbeitet werde (hellgrau = Text / dunkelgrau = 0 bis 3 Punkte)</t>
  </si>
  <si>
    <r>
      <t xml:space="preserve">Beispiel </t>
    </r>
    <r>
      <rPr>
        <sz val="14"/>
        <color rgb="FF0070C0"/>
        <rFont val="Arial"/>
        <family val="2"/>
      </rPr>
      <t>Detailbewertung «Erreichte Handlungskompetenz»</t>
    </r>
  </si>
  <si>
    <t xml:space="preserve">Handlungskompetenzen  </t>
  </si>
  <si>
    <t xml:space="preserve">Zusammenfassung KR </t>
  </si>
  <si>
    <t xml:space="preserve">c1: Aufgaben und Ressourcen im kaufmännischen Arbeitsbereich planen, koordinieren und optimieren + f14 </t>
  </si>
  <si>
    <t>Termine und Aufgaben planen und koordinieren</t>
  </si>
  <si>
    <t>Termine und Aufgaben priorisieren</t>
  </si>
  <si>
    <t>Ausgewogene Work-Life-Balance gestalten</t>
  </si>
  <si>
    <t>Anlass (für Mitarbeitende) organisieren</t>
  </si>
  <si>
    <t>d1: Anliegen von Kunden oder Lieferanten entgegennehmen</t>
  </si>
  <si>
    <t>Anliegen entgegennehmen</t>
  </si>
  <si>
    <t>Digitalen Kontakt gestalten</t>
  </si>
  <si>
    <t>Mit dem "guten Ton am Telefon" kommunizieren</t>
  </si>
  <si>
    <t>Anliegen weiterleiten</t>
  </si>
  <si>
    <t>d2: Informations- und Beratungsgespräche mit Kunden oder Lieferanten führen</t>
  </si>
  <si>
    <t>Informationen vermitteln</t>
  </si>
  <si>
    <t>Kundennutzen aufzeigen</t>
  </si>
  <si>
    <t>Auf Einwände eingehen</t>
  </si>
  <si>
    <t xml:space="preserve">e2: Informationen im wirtschaftlichen und kaufmännischen Bereich recherchieren und auswerten +f2
</t>
  </si>
  <si>
    <t>Eine Recherche durchführen</t>
  </si>
  <si>
    <r>
      <rPr>
        <b/>
        <sz val="12"/>
        <rFont val="Calibri"/>
        <family val="2"/>
        <scheme val="minor"/>
      </rPr>
      <t>Wichtig</t>
    </r>
    <r>
      <rPr>
        <sz val="12"/>
        <rFont val="Calibri"/>
        <family val="2"/>
        <scheme val="minor"/>
      </rPr>
      <t>: Die Note wird im Extranet automatisch berechnet, ist aber erst nach Abschluss des Kompetenznachweises sichtbar (deshalb dieses Hilfsmittel)</t>
    </r>
  </si>
  <si>
    <t>Alle hell und dunkelgelben Felder können ebenfalls bearbeitet werde, dort empfehlen wir pro KR nur eine Punktzahl zu vergeben und nicht für jeden PA (weil Leitfragen nicht immer übereinstimmen) - Somit pro gelbem Feld (2x6 Zellen) die gleiche Punktzahl für alle Zellen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</si>
</sst>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4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8"/>
      <color rgb="FFFFFFFF"/>
      <name val="Calibri"/>
    </font>
    <font>
      <sz val="18"/>
      <color rgb="FF000000"/>
      <name val="Calibri"/>
    </font>
    <font>
      <b/>
      <sz val="18"/>
      <color rgb="FF0082CA"/>
      <name val="Calibri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theme="0" tint="-0.499984740745262"/>
      <name val="Arial"/>
      <family val="2"/>
    </font>
    <font>
      <sz val="14"/>
      <color rgb="FF0070C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7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FFFF"/>
      </right>
      <top/>
      <bottom style="medium">
        <color rgb="FF0082CA"/>
      </bottom>
      <diagonal/>
    </border>
    <border>
      <left style="medium">
        <color rgb="FFFFFFFF"/>
      </left>
      <right/>
      <top/>
      <bottom style="medium">
        <color rgb="FF0082CA"/>
      </bottom>
      <diagonal/>
    </border>
    <border>
      <left/>
      <right/>
      <top/>
      <bottom style="medium">
        <color rgb="FF0082CA"/>
      </bottom>
      <diagonal/>
    </border>
    <border>
      <left/>
      <right/>
      <top style="medium">
        <color rgb="FF0082CA"/>
      </top>
      <bottom style="medium">
        <color rgb="FF0082CA"/>
      </bottom>
      <diagonal/>
    </border>
    <border>
      <left/>
      <right/>
      <top style="medium">
        <color rgb="FF0082CA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3" fillId="0" borderId="4" xfId="0" applyFont="1" applyBorder="1" applyAlignment="1" applyProtection="1">
      <alignment horizontal="left" vertical="center" wrapText="1" readingOrder="1"/>
    </xf>
    <xf numFmtId="0" fontId="3" fillId="0" borderId="4" xfId="0" applyFont="1" applyBorder="1" applyAlignment="1" applyProtection="1">
      <alignment horizontal="center" vertical="center" wrapText="1" readingOrder="1"/>
    </xf>
    <xf numFmtId="0" fontId="4" fillId="0" borderId="4" xfId="0" applyFont="1" applyBorder="1" applyAlignment="1" applyProtection="1">
      <alignment horizontal="center" vertical="center" wrapText="1" readingOrder="1"/>
    </xf>
    <xf numFmtId="0" fontId="3" fillId="0" borderId="5" xfId="0" applyFont="1" applyBorder="1" applyAlignment="1" applyProtection="1">
      <alignment horizontal="left" vertical="center" wrapText="1" readingOrder="1"/>
    </xf>
    <xf numFmtId="0" fontId="3" fillId="0" borderId="3" xfId="0" applyFont="1" applyBorder="1" applyAlignment="1" applyProtection="1">
      <alignment horizontal="left" vertical="center" wrapText="1" readingOrder="1"/>
    </xf>
    <xf numFmtId="0" fontId="1" fillId="0" borderId="4" xfId="0" applyFont="1" applyBorder="1" applyAlignment="1" applyProtection="1">
      <alignment horizontal="center" vertical="top" wrapText="1"/>
    </xf>
    <xf numFmtId="0" fontId="5" fillId="0" borderId="0" xfId="0" applyFont="1" applyProtection="1"/>
    <xf numFmtId="0" fontId="6" fillId="3" borderId="0" xfId="0" applyFont="1" applyFill="1" applyProtection="1"/>
    <xf numFmtId="0" fontId="7" fillId="4" borderId="0" xfId="0" applyFont="1" applyFill="1" applyProtection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0" fontId="4" fillId="5" borderId="4" xfId="0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</xf>
    <xf numFmtId="0" fontId="2" fillId="2" borderId="1" xfId="0" applyFont="1" applyFill="1" applyBorder="1" applyAlignment="1" applyProtection="1">
      <alignment horizontal="center" vertical="center" wrapText="1" readingOrder="1"/>
    </xf>
    <xf numFmtId="0" fontId="2" fillId="2" borderId="3" xfId="0" applyFont="1" applyFill="1" applyBorder="1" applyAlignment="1" applyProtection="1">
      <alignment horizontal="center" vertical="center" wrapText="1" readingOrder="1"/>
    </xf>
    <xf numFmtId="0" fontId="3" fillId="0" borderId="5" xfId="0" applyFont="1" applyBorder="1" applyAlignment="1" applyProtection="1">
      <alignment horizontal="center" vertical="center" wrapText="1" readingOrder="1"/>
    </xf>
    <xf numFmtId="0" fontId="3" fillId="0" borderId="3" xfId="0" applyFont="1" applyBorder="1" applyAlignment="1" applyProtection="1">
      <alignment horizontal="center" vertical="center" wrapText="1" readingOrder="1"/>
    </xf>
    <xf numFmtId="0" fontId="4" fillId="5" borderId="5" xfId="0" applyFont="1" applyFill="1" applyBorder="1" applyAlignment="1" applyProtection="1">
      <alignment horizontal="center" vertical="center" wrapText="1" readingOrder="1"/>
      <protection locked="0"/>
    </xf>
    <xf numFmtId="0" fontId="4" fillId="5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</xf>
    <xf numFmtId="0" fontId="4" fillId="0" borderId="3" xfId="0" applyFont="1" applyBorder="1" applyAlignment="1" applyProtection="1">
      <alignment horizontal="center" vertical="center" wrapText="1" readingOrder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 wrapTex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6" borderId="8" xfId="0" applyFont="1" applyFill="1" applyBorder="1" applyAlignment="1" applyProtection="1">
      <alignment horizontal="left" vertical="center" wrapText="1"/>
      <protection locked="0"/>
    </xf>
    <xf numFmtId="0" fontId="15" fillId="7" borderId="9" xfId="0" applyFont="1" applyFill="1" applyBorder="1" applyAlignment="1">
      <alignment horizontal="left" vertical="center" wrapText="1"/>
    </xf>
    <xf numFmtId="0" fontId="15" fillId="6" borderId="9" xfId="0" applyFont="1" applyFill="1" applyBorder="1" applyAlignment="1" applyProtection="1">
      <alignment horizontal="left" vertical="center" wrapText="1"/>
      <protection locked="0"/>
    </xf>
    <xf numFmtId="0" fontId="15" fillId="8" borderId="9" xfId="0" applyFont="1" applyFill="1" applyBorder="1" applyAlignment="1" applyProtection="1">
      <alignment horizontal="center" vertical="center" wrapText="1"/>
      <protection locked="0"/>
    </xf>
    <xf numFmtId="0" fontId="14" fillId="6" borderId="10" xfId="0" applyFont="1" applyFill="1" applyBorder="1" applyAlignment="1" applyProtection="1">
      <alignment horizontal="left" vertical="center" wrapText="1"/>
      <protection locked="0"/>
    </xf>
    <xf numFmtId="0" fontId="15" fillId="7" borderId="11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  <protection locked="0"/>
    </xf>
    <xf numFmtId="0" fontId="15" fillId="8" borderId="11" xfId="0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 applyProtection="1">
      <alignment horizontal="left" vertical="center" wrapText="1"/>
      <protection locked="0"/>
    </xf>
    <xf numFmtId="0" fontId="15" fillId="9" borderId="11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16" fillId="10" borderId="14" xfId="0" applyFont="1" applyFill="1" applyBorder="1" applyAlignment="1">
      <alignment vertical="center"/>
    </xf>
    <xf numFmtId="0" fontId="16" fillId="10" borderId="7" xfId="0" applyFont="1" applyFill="1" applyBorder="1" applyAlignment="1">
      <alignment vertical="center"/>
    </xf>
    <xf numFmtId="0" fontId="16" fillId="10" borderId="7" xfId="0" applyFont="1" applyFill="1" applyBorder="1" applyAlignment="1">
      <alignment horizontal="left" vertical="center"/>
    </xf>
    <xf numFmtId="0" fontId="15" fillId="10" borderId="7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90"/>
    </xf>
    <xf numFmtId="0" fontId="20" fillId="11" borderId="16" xfId="0" applyFont="1" applyFill="1" applyBorder="1" applyAlignment="1">
      <alignment horizontal="center" vertical="top" wrapText="1"/>
    </xf>
    <xf numFmtId="0" fontId="16" fillId="12" borderId="14" xfId="0" applyFont="1" applyFill="1" applyBorder="1" applyAlignment="1">
      <alignment vertical="center"/>
    </xf>
    <xf numFmtId="164" fontId="0" fillId="12" borderId="7" xfId="1" applyNumberFormat="1" applyFont="1" applyFill="1" applyBorder="1"/>
    <xf numFmtId="164" fontId="0" fillId="3" borderId="7" xfId="1" applyNumberFormat="1" applyFont="1" applyFill="1" applyBorder="1"/>
    <xf numFmtId="164" fontId="20" fillId="3" borderId="9" xfId="1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5" fillId="11" borderId="9" xfId="0" applyFont="1" applyFill="1" applyBorder="1" applyAlignment="1" applyProtection="1">
      <alignment horizontal="center" vertical="center" wrapText="1"/>
      <protection locked="0"/>
    </xf>
    <xf numFmtId="0" fontId="15" fillId="11" borderId="11" xfId="0" applyFont="1" applyFill="1" applyBorder="1" applyAlignment="1" applyProtection="1">
      <alignment horizontal="center" vertical="center" wrapText="1"/>
      <protection locked="0"/>
    </xf>
    <xf numFmtId="0" fontId="15" fillId="13" borderId="11" xfId="0" applyFont="1" applyFill="1" applyBorder="1" applyAlignment="1" applyProtection="1">
      <alignment horizontal="center" vertical="center" wrapText="1"/>
      <protection locked="0"/>
    </xf>
    <xf numFmtId="0" fontId="15" fillId="13" borderId="9" xfId="0" applyFont="1" applyFill="1" applyBorder="1" applyAlignment="1" applyProtection="1">
      <alignment horizontal="center" vertical="center" wrapText="1"/>
      <protection locked="0"/>
    </xf>
    <xf numFmtId="0" fontId="15" fillId="13" borderId="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horizontal="left" vertical="center" wrapText="1"/>
    </xf>
    <xf numFmtId="0" fontId="17" fillId="0" borderId="19" xfId="0" applyFont="1" applyFill="1" applyBorder="1" applyAlignment="1">
      <alignment horizontal="left"/>
    </xf>
    <xf numFmtId="0" fontId="19" fillId="6" borderId="16" xfId="0" applyFont="1" applyFill="1" applyBorder="1" applyAlignment="1">
      <alignment horizontal="center" vertical="top" wrapText="1"/>
    </xf>
    <xf numFmtId="0" fontId="19" fillId="6" borderId="15" xfId="0" applyFont="1" applyFill="1" applyBorder="1" applyAlignment="1">
      <alignment horizontal="center" vertical="top" wrapText="1"/>
    </xf>
    <xf numFmtId="0" fontId="20" fillId="13" borderId="16" xfId="0" applyFont="1" applyFill="1" applyBorder="1" applyAlignment="1">
      <alignment horizontal="center" vertical="top" wrapText="1"/>
    </xf>
    <xf numFmtId="0" fontId="20" fillId="13" borderId="15" xfId="0" applyFont="1" applyFill="1" applyBorder="1" applyAlignment="1">
      <alignment horizontal="center" vertical="top" wrapText="1"/>
    </xf>
    <xf numFmtId="0" fontId="19" fillId="6" borderId="15" xfId="0" applyFont="1" applyFill="1" applyBorder="1" applyAlignment="1">
      <alignment horizontal="left" vertical="top" wrapText="1"/>
    </xf>
    <xf numFmtId="0" fontId="19" fillId="6" borderId="17" xfId="0" applyFont="1" applyFill="1" applyBorder="1" applyAlignment="1">
      <alignment horizontal="left" vertical="top" wrapText="1"/>
    </xf>
    <xf numFmtId="0" fontId="19" fillId="6" borderId="18" xfId="0" applyFont="1" applyFill="1" applyBorder="1" applyAlignment="1">
      <alignment horizontal="left" vertical="top" wrapText="1"/>
    </xf>
    <xf numFmtId="0" fontId="19" fillId="5" borderId="16" xfId="0" applyFont="1" applyFill="1" applyBorder="1" applyAlignment="1">
      <alignment horizontal="left" vertical="top" wrapText="1"/>
    </xf>
    <xf numFmtId="0" fontId="19" fillId="3" borderId="16" xfId="0" applyFont="1" applyFill="1" applyBorder="1" applyAlignment="1">
      <alignment horizontal="left" vertical="top" wrapText="1"/>
    </xf>
    <xf numFmtId="0" fontId="19" fillId="3" borderId="15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458623</xdr:colOff>
      <xdr:row>14</xdr:row>
      <xdr:rowOff>90645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C1C0DEF-8F03-F287-95C9-7E9534E16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125"/>
          <a:ext cx="3716173" cy="87169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0</xdr:row>
      <xdr:rowOff>66675</xdr:rowOff>
    </xdr:from>
    <xdr:to>
      <xdr:col>4</xdr:col>
      <xdr:colOff>714374</xdr:colOff>
      <xdr:row>0</xdr:row>
      <xdr:rowOff>908895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4" y="66675"/>
          <a:ext cx="1914525" cy="842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0</xdr:row>
      <xdr:rowOff>19050</xdr:rowOff>
    </xdr:from>
    <xdr:to>
      <xdr:col>6</xdr:col>
      <xdr:colOff>689610</xdr:colOff>
      <xdr:row>1</xdr:row>
      <xdr:rowOff>28575</xdr:rowOff>
    </xdr:to>
    <xdr:pic>
      <xdr:nvPicPr>
        <xdr:cNvPr id="2" name="Grafik 1" descr="\\cloud.geoinfo.ch\data_federas\DATEN\Ancoma\Solution\Data\projekte\mandate\200049\95_Anleitungen &amp; Vorlagen\Logos\Logo VZGV 202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9050"/>
          <a:ext cx="72771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76200</xdr:rowOff>
    </xdr:from>
    <xdr:to>
      <xdr:col>5</xdr:col>
      <xdr:colOff>422910</xdr:colOff>
      <xdr:row>0</xdr:row>
      <xdr:rowOff>409575</xdr:rowOff>
    </xdr:to>
    <xdr:pic>
      <xdr:nvPicPr>
        <xdr:cNvPr id="3" name="Grafik 2" descr="\\cloud.geoinfo.ch\data_federas\DATEN\Ancoma\Solution\Data\projekte\mandate\200049\95_Anleitungen &amp; Vorlagen\Logos\Logo VZGV 202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76200"/>
          <a:ext cx="68008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Layout" zoomScaleNormal="100" workbookViewId="0">
      <selection activeCell="C3" sqref="C3"/>
    </sheetView>
  </sheetViews>
  <sheetFormatPr baseColWidth="10" defaultRowHeight="15" x14ac:dyDescent="0.25"/>
  <cols>
    <col min="1" max="1" width="40.5703125" style="2" customWidth="1"/>
    <col min="2" max="3" width="8.5703125" style="2" customWidth="1"/>
    <col min="4" max="4" width="17.28515625" style="2" customWidth="1"/>
    <col min="5" max="5" width="11.42578125" style="2" customWidth="1"/>
    <col min="6" max="16384" width="11.42578125" style="2"/>
  </cols>
  <sheetData>
    <row r="1" spans="1:5" ht="135.75" customHeight="1" x14ac:dyDescent="0.25"/>
    <row r="2" spans="1:5" ht="57.75" customHeight="1" thickBot="1" x14ac:dyDescent="0.3">
      <c r="A2" s="1" t="s">
        <v>0</v>
      </c>
      <c r="B2" s="15" t="s">
        <v>1</v>
      </c>
      <c r="C2" s="16"/>
      <c r="D2" s="15" t="s">
        <v>2</v>
      </c>
      <c r="E2" s="17"/>
    </row>
    <row r="3" spans="1:5" ht="49.5" customHeight="1" thickBot="1" x14ac:dyDescent="0.3">
      <c r="A3" s="3" t="s">
        <v>3</v>
      </c>
      <c r="B3" s="4">
        <v>3</v>
      </c>
      <c r="C3" s="14">
        <v>3</v>
      </c>
      <c r="D3" s="4" t="s">
        <v>4</v>
      </c>
      <c r="E3" s="5">
        <f>C3*4</f>
        <v>12</v>
      </c>
    </row>
    <row r="4" spans="1:5" ht="49.5" customHeight="1" thickBot="1" x14ac:dyDescent="0.3">
      <c r="A4" s="3" t="s">
        <v>5</v>
      </c>
      <c r="B4" s="4">
        <v>3</v>
      </c>
      <c r="C4" s="14">
        <v>2</v>
      </c>
      <c r="D4" s="4" t="s">
        <v>6</v>
      </c>
      <c r="E4" s="5">
        <f>C4</f>
        <v>2</v>
      </c>
    </row>
    <row r="5" spans="1:5" ht="49.5" customHeight="1" thickBot="1" x14ac:dyDescent="0.3">
      <c r="A5" s="3" t="s">
        <v>7</v>
      </c>
      <c r="B5" s="4">
        <v>3</v>
      </c>
      <c r="C5" s="14">
        <v>3</v>
      </c>
      <c r="D5" s="4" t="s">
        <v>6</v>
      </c>
      <c r="E5" s="5">
        <f>C5</f>
        <v>3</v>
      </c>
    </row>
    <row r="6" spans="1:5" ht="49.5" customHeight="1" thickBot="1" x14ac:dyDescent="0.3">
      <c r="A6" s="3" t="s">
        <v>8</v>
      </c>
      <c r="B6" s="4">
        <v>3</v>
      </c>
      <c r="C6" s="14">
        <v>3</v>
      </c>
      <c r="D6" s="4" t="s">
        <v>6</v>
      </c>
      <c r="E6" s="5">
        <f>C6</f>
        <v>3</v>
      </c>
    </row>
    <row r="7" spans="1:5" ht="49.5" customHeight="1" x14ac:dyDescent="0.25">
      <c r="A7" s="6" t="s">
        <v>9</v>
      </c>
      <c r="B7" s="18">
        <v>3</v>
      </c>
      <c r="C7" s="20">
        <v>3</v>
      </c>
      <c r="D7" s="18" t="s">
        <v>6</v>
      </c>
      <c r="E7" s="22">
        <f>C7</f>
        <v>3</v>
      </c>
    </row>
    <row r="8" spans="1:5" ht="49.5" customHeight="1" thickBot="1" x14ac:dyDescent="0.3">
      <c r="A8" s="7" t="s">
        <v>10</v>
      </c>
      <c r="B8" s="19"/>
      <c r="C8" s="21"/>
      <c r="D8" s="19"/>
      <c r="E8" s="23"/>
    </row>
    <row r="9" spans="1:5" ht="24" thickBot="1" x14ac:dyDescent="0.3">
      <c r="A9" s="3" t="s">
        <v>11</v>
      </c>
      <c r="B9" s="8"/>
      <c r="C9" s="8"/>
      <c r="D9" s="4">
        <v>24</v>
      </c>
      <c r="E9" s="5">
        <f>SUM(E3:E8)</f>
        <v>23</v>
      </c>
    </row>
    <row r="12" spans="1:5" ht="23.25" x14ac:dyDescent="0.35">
      <c r="D12" s="9" t="s">
        <v>12</v>
      </c>
      <c r="E12" s="10">
        <f>(E9*5/24)+1</f>
        <v>5.791666666666667</v>
      </c>
    </row>
    <row r="13" spans="1:5" ht="23.25" x14ac:dyDescent="0.35">
      <c r="D13" s="9" t="s">
        <v>13</v>
      </c>
      <c r="E13" s="11">
        <f>ROUND(2*E12,0)/2</f>
        <v>6</v>
      </c>
    </row>
    <row r="18" spans="1:5" x14ac:dyDescent="0.25">
      <c r="A18" s="12"/>
      <c r="B18" s="13" t="s">
        <v>14</v>
      </c>
      <c r="C18" s="2" t="s">
        <v>15</v>
      </c>
    </row>
    <row r="21" spans="1:5" ht="34.5" customHeight="1" x14ac:dyDescent="0.25">
      <c r="A21" s="59" t="s">
        <v>61</v>
      </c>
      <c r="B21" s="59"/>
      <c r="C21" s="59"/>
      <c r="D21" s="59"/>
      <c r="E21" s="59"/>
    </row>
  </sheetData>
  <sheetProtection sheet="1" selectLockedCells="1"/>
  <mergeCells count="7">
    <mergeCell ref="A21:E21"/>
    <mergeCell ref="B2:C2"/>
    <mergeCell ref="D2:E2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C13" sqref="C13"/>
    </sheetView>
  </sheetViews>
  <sheetFormatPr baseColWidth="10" defaultRowHeight="15" x14ac:dyDescent="0.25"/>
  <cols>
    <col min="1" max="1" width="42.5703125" customWidth="1"/>
    <col min="2" max="2" width="6.5703125" customWidth="1"/>
    <col min="3" max="3" width="78.28515625" customWidth="1"/>
  </cols>
  <sheetData>
    <row r="1" spans="1:7" ht="30" customHeight="1" x14ac:dyDescent="0.25">
      <c r="A1" s="24" t="s">
        <v>16</v>
      </c>
    </row>
    <row r="2" spans="1:7" ht="68.25" customHeight="1" x14ac:dyDescent="0.25">
      <c r="A2" s="25" t="s">
        <v>17</v>
      </c>
      <c r="B2" s="26" t="s">
        <v>18</v>
      </c>
      <c r="C2" s="26"/>
      <c r="D2" s="27" t="s">
        <v>19</v>
      </c>
      <c r="E2" s="27" t="s">
        <v>20</v>
      </c>
      <c r="F2" s="28" t="s">
        <v>21</v>
      </c>
      <c r="G2" s="27" t="s">
        <v>22</v>
      </c>
    </row>
    <row r="3" spans="1:7" ht="66.75" customHeight="1" thickBot="1" x14ac:dyDescent="0.3">
      <c r="A3" s="29"/>
      <c r="B3" s="30"/>
      <c r="C3" s="30"/>
      <c r="D3" s="31"/>
      <c r="E3" s="31"/>
      <c r="F3" s="31"/>
      <c r="G3" s="31"/>
    </row>
    <row r="4" spans="1:7" ht="15.75" thickBot="1" x14ac:dyDescent="0.3">
      <c r="A4" s="32" t="s">
        <v>23</v>
      </c>
      <c r="B4" s="33"/>
      <c r="C4" s="33" t="s">
        <v>24</v>
      </c>
      <c r="D4" s="34" t="s">
        <v>25</v>
      </c>
      <c r="E4" s="34"/>
      <c r="F4" s="34"/>
      <c r="G4" s="34"/>
    </row>
    <row r="5" spans="1:7" ht="15.75" thickBot="1" x14ac:dyDescent="0.3">
      <c r="A5" s="35" t="s">
        <v>26</v>
      </c>
      <c r="B5" s="36" t="s">
        <v>27</v>
      </c>
      <c r="C5" s="37" t="s">
        <v>28</v>
      </c>
      <c r="D5" s="38">
        <v>2</v>
      </c>
      <c r="E5" s="38">
        <v>1</v>
      </c>
      <c r="F5" s="60">
        <v>3</v>
      </c>
      <c r="G5" s="60">
        <v>3</v>
      </c>
    </row>
    <row r="6" spans="1:7" ht="15.75" thickBot="1" x14ac:dyDescent="0.3">
      <c r="A6" s="39"/>
      <c r="B6" s="40" t="s">
        <v>29</v>
      </c>
      <c r="C6" s="41" t="s">
        <v>30</v>
      </c>
      <c r="D6" s="42">
        <v>3</v>
      </c>
      <c r="E6" s="42">
        <v>2</v>
      </c>
      <c r="F6" s="61">
        <v>3</v>
      </c>
      <c r="G6" s="60">
        <v>3</v>
      </c>
    </row>
    <row r="7" spans="1:7" ht="15.75" customHeight="1" thickBot="1" x14ac:dyDescent="0.3">
      <c r="A7" s="39"/>
      <c r="B7" s="40" t="s">
        <v>31</v>
      </c>
      <c r="C7" s="41" t="s">
        <v>32</v>
      </c>
      <c r="D7" s="42">
        <v>2</v>
      </c>
      <c r="E7" s="42">
        <v>1</v>
      </c>
      <c r="F7" s="61">
        <v>3</v>
      </c>
      <c r="G7" s="60">
        <v>3</v>
      </c>
    </row>
    <row r="8" spans="1:7" ht="15.75" customHeight="1" thickBot="1" x14ac:dyDescent="0.3">
      <c r="A8" s="39"/>
      <c r="B8" s="40" t="s">
        <v>33</v>
      </c>
      <c r="C8" s="41" t="s">
        <v>32</v>
      </c>
      <c r="D8" s="42">
        <v>2</v>
      </c>
      <c r="E8" s="42">
        <v>3</v>
      </c>
      <c r="F8" s="61">
        <v>3</v>
      </c>
      <c r="G8" s="60">
        <v>3</v>
      </c>
    </row>
    <row r="9" spans="1:7" ht="15.75" customHeight="1" thickBot="1" x14ac:dyDescent="0.3">
      <c r="A9" s="39"/>
      <c r="B9" s="40" t="s">
        <v>34</v>
      </c>
      <c r="C9" s="41"/>
      <c r="D9" s="42"/>
      <c r="E9" s="42"/>
      <c r="F9" s="61"/>
      <c r="G9" s="60"/>
    </row>
    <row r="10" spans="1:7" ht="15.75" customHeight="1" thickBot="1" x14ac:dyDescent="0.3">
      <c r="A10" s="43"/>
      <c r="B10" s="40" t="s">
        <v>35</v>
      </c>
      <c r="C10" s="41"/>
      <c r="D10" s="42"/>
      <c r="E10" s="42"/>
      <c r="F10" s="61"/>
      <c r="G10" s="60"/>
    </row>
    <row r="11" spans="1:7" ht="15.75" customHeight="1" thickBot="1" x14ac:dyDescent="0.3">
      <c r="A11" s="35" t="s">
        <v>36</v>
      </c>
      <c r="B11" s="44" t="s">
        <v>27</v>
      </c>
      <c r="C11" s="41"/>
      <c r="D11" s="42"/>
      <c r="E11" s="42"/>
      <c r="F11" s="62"/>
      <c r="G11" s="63"/>
    </row>
    <row r="12" spans="1:7" ht="15.75" customHeight="1" thickBot="1" x14ac:dyDescent="0.3">
      <c r="A12" s="39"/>
      <c r="B12" s="44" t="s">
        <v>29</v>
      </c>
      <c r="C12" s="41"/>
      <c r="D12" s="42"/>
      <c r="E12" s="42"/>
      <c r="F12" s="62"/>
      <c r="G12" s="63"/>
    </row>
    <row r="13" spans="1:7" ht="15.75" customHeight="1" thickBot="1" x14ac:dyDescent="0.3">
      <c r="A13" s="39"/>
      <c r="B13" s="44" t="s">
        <v>31</v>
      </c>
      <c r="C13" s="41"/>
      <c r="D13" s="42"/>
      <c r="E13" s="42"/>
      <c r="F13" s="62"/>
      <c r="G13" s="63"/>
    </row>
    <row r="14" spans="1:7" ht="15.75" customHeight="1" thickBot="1" x14ac:dyDescent="0.3">
      <c r="A14" s="39"/>
      <c r="B14" s="44" t="s">
        <v>33</v>
      </c>
      <c r="C14" s="41"/>
      <c r="D14" s="42"/>
      <c r="E14" s="42"/>
      <c r="F14" s="62"/>
      <c r="G14" s="64"/>
    </row>
    <row r="15" spans="1:7" ht="15.75" customHeight="1" thickBot="1" x14ac:dyDescent="0.3">
      <c r="A15" s="39"/>
      <c r="B15" s="44" t="s">
        <v>34</v>
      </c>
      <c r="C15" s="41"/>
      <c r="D15" s="42"/>
      <c r="E15" s="42"/>
      <c r="F15" s="62"/>
      <c r="G15" s="63"/>
    </row>
    <row r="16" spans="1:7" ht="15.75" customHeight="1" thickBot="1" x14ac:dyDescent="0.3">
      <c r="A16" s="43"/>
      <c r="B16" s="44" t="s">
        <v>35</v>
      </c>
      <c r="C16" s="41"/>
      <c r="D16" s="42"/>
      <c r="E16" s="42"/>
      <c r="F16" s="62"/>
      <c r="G16" s="63"/>
    </row>
    <row r="17" spans="1:7" ht="15.75" customHeight="1" thickBot="1" x14ac:dyDescent="0.3">
      <c r="A17" s="35" t="s">
        <v>37</v>
      </c>
      <c r="B17" s="40" t="s">
        <v>27</v>
      </c>
      <c r="C17" s="41"/>
      <c r="D17" s="42"/>
      <c r="E17" s="42"/>
      <c r="F17" s="61"/>
      <c r="G17" s="60"/>
    </row>
    <row r="18" spans="1:7" ht="15.75" customHeight="1" thickBot="1" x14ac:dyDescent="0.3">
      <c r="A18" s="39"/>
      <c r="B18" s="40" t="s">
        <v>29</v>
      </c>
      <c r="C18" s="41"/>
      <c r="D18" s="42"/>
      <c r="E18" s="42"/>
      <c r="F18" s="61"/>
      <c r="G18" s="60"/>
    </row>
    <row r="19" spans="1:7" ht="15.75" customHeight="1" thickBot="1" x14ac:dyDescent="0.3">
      <c r="A19" s="39"/>
      <c r="B19" s="40" t="s">
        <v>31</v>
      </c>
      <c r="C19" s="41"/>
      <c r="D19" s="42"/>
      <c r="E19" s="42"/>
      <c r="F19" s="61"/>
      <c r="G19" s="60"/>
    </row>
    <row r="20" spans="1:7" ht="15.75" customHeight="1" thickBot="1" x14ac:dyDescent="0.3">
      <c r="A20" s="39"/>
      <c r="B20" s="40" t="s">
        <v>33</v>
      </c>
      <c r="C20" s="41"/>
      <c r="D20" s="42"/>
      <c r="E20" s="42"/>
      <c r="F20" s="61"/>
      <c r="G20" s="60"/>
    </row>
    <row r="21" spans="1:7" ht="15.75" customHeight="1" thickBot="1" x14ac:dyDescent="0.3">
      <c r="A21" s="39"/>
      <c r="B21" s="40" t="s">
        <v>34</v>
      </c>
      <c r="C21" s="41"/>
      <c r="D21" s="42"/>
      <c r="E21" s="42"/>
      <c r="F21" s="61"/>
      <c r="G21" s="60"/>
    </row>
    <row r="22" spans="1:7" ht="15.75" customHeight="1" thickBot="1" x14ac:dyDescent="0.3">
      <c r="A22" s="43"/>
      <c r="B22" s="40" t="s">
        <v>35</v>
      </c>
      <c r="C22" s="41"/>
      <c r="D22" s="42"/>
      <c r="E22" s="42"/>
      <c r="F22" s="61"/>
      <c r="G22" s="60"/>
    </row>
    <row r="23" spans="1:7" ht="15.75" customHeight="1" thickBot="1" x14ac:dyDescent="0.3">
      <c r="A23" s="35" t="s">
        <v>38</v>
      </c>
      <c r="B23" s="44" t="s">
        <v>27</v>
      </c>
      <c r="C23" s="41"/>
      <c r="D23" s="42"/>
      <c r="E23" s="42"/>
      <c r="F23" s="62"/>
      <c r="G23" s="63"/>
    </row>
    <row r="24" spans="1:7" ht="15.75" customHeight="1" thickBot="1" x14ac:dyDescent="0.3">
      <c r="A24" s="39"/>
      <c r="B24" s="44" t="s">
        <v>29</v>
      </c>
      <c r="C24" s="41"/>
      <c r="D24" s="42"/>
      <c r="E24" s="42"/>
      <c r="F24" s="62"/>
      <c r="G24" s="63"/>
    </row>
    <row r="25" spans="1:7" ht="15.75" customHeight="1" thickBot="1" x14ac:dyDescent="0.3">
      <c r="A25" s="39"/>
      <c r="B25" s="44" t="s">
        <v>31</v>
      </c>
      <c r="C25" s="41"/>
      <c r="D25" s="42"/>
      <c r="E25" s="42"/>
      <c r="F25" s="62"/>
      <c r="G25" s="63"/>
    </row>
    <row r="26" spans="1:7" ht="15.75" customHeight="1" thickBot="1" x14ac:dyDescent="0.3">
      <c r="A26" s="39"/>
      <c r="B26" s="44" t="s">
        <v>33</v>
      </c>
      <c r="C26" s="41"/>
      <c r="D26" s="42"/>
      <c r="E26" s="42"/>
      <c r="F26" s="62"/>
      <c r="G26" s="63"/>
    </row>
    <row r="27" spans="1:7" ht="15.75" customHeight="1" thickBot="1" x14ac:dyDescent="0.3">
      <c r="A27" s="39"/>
      <c r="B27" s="44" t="s">
        <v>34</v>
      </c>
      <c r="C27" s="41"/>
      <c r="D27" s="42"/>
      <c r="E27" s="42"/>
      <c r="F27" s="62"/>
      <c r="G27" s="63"/>
    </row>
    <row r="28" spans="1:7" ht="15.75" customHeight="1" thickBot="1" x14ac:dyDescent="0.3">
      <c r="A28" s="43"/>
      <c r="B28" s="44" t="s">
        <v>35</v>
      </c>
      <c r="C28" s="41"/>
      <c r="D28" s="42"/>
      <c r="E28" s="42"/>
      <c r="F28" s="62"/>
      <c r="G28" s="63"/>
    </row>
    <row r="29" spans="1:7" ht="15.75" customHeight="1" thickBot="1" x14ac:dyDescent="0.3">
      <c r="A29" s="35" t="s">
        <v>39</v>
      </c>
      <c r="B29" s="40" t="s">
        <v>27</v>
      </c>
      <c r="C29" s="41"/>
      <c r="D29" s="42"/>
      <c r="E29" s="42"/>
      <c r="F29" s="61"/>
      <c r="G29" s="60"/>
    </row>
    <row r="30" spans="1:7" ht="15.75" customHeight="1" thickBot="1" x14ac:dyDescent="0.3">
      <c r="A30" s="39"/>
      <c r="B30" s="40" t="s">
        <v>29</v>
      </c>
      <c r="C30" s="41"/>
      <c r="D30" s="42"/>
      <c r="E30" s="42"/>
      <c r="F30" s="61"/>
      <c r="G30" s="60"/>
    </row>
    <row r="31" spans="1:7" ht="15.75" customHeight="1" thickBot="1" x14ac:dyDescent="0.3">
      <c r="A31" s="39"/>
      <c r="B31" s="40" t="s">
        <v>31</v>
      </c>
      <c r="C31" s="41"/>
      <c r="D31" s="42"/>
      <c r="E31" s="42"/>
      <c r="F31" s="61"/>
      <c r="G31" s="60"/>
    </row>
    <row r="32" spans="1:7" ht="15.75" customHeight="1" thickBot="1" x14ac:dyDescent="0.3">
      <c r="A32" s="39"/>
      <c r="B32" s="40" t="s">
        <v>33</v>
      </c>
      <c r="C32" s="41"/>
      <c r="D32" s="42"/>
      <c r="E32" s="42"/>
      <c r="F32" s="61"/>
      <c r="G32" s="60"/>
    </row>
    <row r="33" spans="1:7" ht="15.75" customHeight="1" thickBot="1" x14ac:dyDescent="0.3">
      <c r="A33" s="39"/>
      <c r="B33" s="40" t="s">
        <v>34</v>
      </c>
      <c r="C33" s="41"/>
      <c r="D33" s="42"/>
      <c r="E33" s="42"/>
      <c r="F33" s="61"/>
      <c r="G33" s="60"/>
    </row>
    <row r="34" spans="1:7" ht="15.75" customHeight="1" thickBot="1" x14ac:dyDescent="0.3">
      <c r="A34" s="43"/>
      <c r="B34" s="40" t="s">
        <v>35</v>
      </c>
      <c r="C34" s="41"/>
      <c r="D34" s="42"/>
      <c r="E34" s="42"/>
      <c r="F34" s="61"/>
      <c r="G34" s="60"/>
    </row>
    <row r="35" spans="1:7" ht="15.75" thickBot="1" x14ac:dyDescent="0.3">
      <c r="A35" s="45"/>
      <c r="B35" s="46"/>
      <c r="C35" s="46"/>
      <c r="D35" s="46"/>
      <c r="E35" s="46"/>
      <c r="F35" s="46"/>
      <c r="G35" s="40"/>
    </row>
    <row r="36" spans="1:7" ht="15.75" thickBot="1" x14ac:dyDescent="0.3">
      <c r="A36" s="47" t="s">
        <v>40</v>
      </c>
      <c r="B36" s="48"/>
      <c r="C36" s="49"/>
      <c r="D36" s="50">
        <f>ROUND((AVERAGE(D5:G34)), 0)</f>
        <v>3</v>
      </c>
      <c r="E36" s="50"/>
      <c r="F36" s="50"/>
      <c r="G36" s="51"/>
    </row>
    <row r="37" spans="1:7" x14ac:dyDescent="0.25">
      <c r="A37" s="66" t="s">
        <v>41</v>
      </c>
      <c r="B37" s="66"/>
      <c r="C37" s="66"/>
    </row>
    <row r="38" spans="1:7" ht="42.75" customHeight="1" x14ac:dyDescent="0.25">
      <c r="A38" s="65" t="s">
        <v>62</v>
      </c>
      <c r="B38" s="65"/>
      <c r="C38" s="65"/>
    </row>
  </sheetData>
  <sheetProtection sheet="1" objects="1" scenarios="1" selectLockedCells="1"/>
  <mergeCells count="15">
    <mergeCell ref="D36:G36"/>
    <mergeCell ref="A38:C38"/>
    <mergeCell ref="A37:C37"/>
    <mergeCell ref="D4:G4"/>
    <mergeCell ref="A5:A10"/>
    <mergeCell ref="A11:A16"/>
    <mergeCell ref="A17:A22"/>
    <mergeCell ref="A23:A28"/>
    <mergeCell ref="A29:A34"/>
    <mergeCell ref="A2:A3"/>
    <mergeCell ref="B2:C3"/>
    <mergeCell ref="D2:D3"/>
    <mergeCell ref="E2:E3"/>
    <mergeCell ref="F2:F3"/>
    <mergeCell ref="G2:G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Layout" zoomScaleNormal="100" workbookViewId="0">
      <selection activeCell="F16" sqref="F16"/>
    </sheetView>
  </sheetViews>
  <sheetFormatPr baseColWidth="10" defaultColWidth="30.5703125" defaultRowHeight="15" x14ac:dyDescent="0.25"/>
  <cols>
    <col min="3" max="6" width="6.5703125" customWidth="1"/>
  </cols>
  <sheetData>
    <row r="1" spans="1:6" ht="36" customHeight="1" x14ac:dyDescent="0.25">
      <c r="A1" s="24" t="s">
        <v>42</v>
      </c>
      <c r="B1" s="52"/>
    </row>
    <row r="2" spans="1:6" ht="111" x14ac:dyDescent="0.25">
      <c r="A2" t="s">
        <v>43</v>
      </c>
      <c r="B2" t="s">
        <v>18</v>
      </c>
      <c r="C2" s="53" t="s">
        <v>19</v>
      </c>
      <c r="D2" s="53" t="s">
        <v>20</v>
      </c>
      <c r="E2" s="53" t="s">
        <v>44</v>
      </c>
      <c r="F2" s="53" t="s">
        <v>22</v>
      </c>
    </row>
    <row r="3" spans="1:6" ht="66" x14ac:dyDescent="0.25">
      <c r="A3" s="71" t="s">
        <v>45</v>
      </c>
      <c r="B3" s="74" t="s">
        <v>46</v>
      </c>
      <c r="C3" s="67">
        <v>2</v>
      </c>
      <c r="D3" s="67">
        <v>2</v>
      </c>
      <c r="E3" s="54">
        <v>3</v>
      </c>
      <c r="F3" s="54">
        <f>E3</f>
        <v>3</v>
      </c>
    </row>
    <row r="4" spans="1:6" ht="16.5" x14ac:dyDescent="0.25">
      <c r="A4" s="72"/>
      <c r="B4" s="74" t="s">
        <v>47</v>
      </c>
      <c r="C4" s="67">
        <v>3</v>
      </c>
      <c r="D4" s="67">
        <v>3</v>
      </c>
      <c r="E4" s="54">
        <v>3</v>
      </c>
      <c r="F4" s="54">
        <f t="shared" ref="F4:F14" si="0">E4</f>
        <v>3</v>
      </c>
    </row>
    <row r="5" spans="1:6" ht="33" x14ac:dyDescent="0.25">
      <c r="A5" s="72"/>
      <c r="B5" s="74" t="s">
        <v>48</v>
      </c>
      <c r="C5" s="67">
        <v>2</v>
      </c>
      <c r="D5" s="67">
        <v>1</v>
      </c>
      <c r="E5" s="54">
        <v>3</v>
      </c>
      <c r="F5" s="54">
        <v>3</v>
      </c>
    </row>
    <row r="6" spans="1:6" ht="16.5" x14ac:dyDescent="0.25">
      <c r="A6" s="73"/>
      <c r="B6" s="74" t="s">
        <v>49</v>
      </c>
      <c r="C6" s="67">
        <v>2</v>
      </c>
      <c r="D6" s="67">
        <v>2</v>
      </c>
      <c r="E6" s="54">
        <v>3</v>
      </c>
      <c r="F6" s="54">
        <f t="shared" si="0"/>
        <v>3</v>
      </c>
    </row>
    <row r="7" spans="1:6" ht="33" x14ac:dyDescent="0.25">
      <c r="A7" s="71" t="s">
        <v>50</v>
      </c>
      <c r="B7" s="75" t="s">
        <v>51</v>
      </c>
      <c r="C7" s="67">
        <v>2</v>
      </c>
      <c r="D7" s="67">
        <v>2</v>
      </c>
      <c r="E7" s="69">
        <v>2</v>
      </c>
      <c r="F7" s="69">
        <v>2</v>
      </c>
    </row>
    <row r="8" spans="1:6" ht="16.5" x14ac:dyDescent="0.25">
      <c r="A8" s="72"/>
      <c r="B8" s="75" t="s">
        <v>52</v>
      </c>
      <c r="C8" s="67">
        <v>2</v>
      </c>
      <c r="D8" s="67">
        <v>2</v>
      </c>
      <c r="E8" s="69">
        <v>2</v>
      </c>
      <c r="F8" s="69">
        <v>2</v>
      </c>
    </row>
    <row r="9" spans="1:6" ht="33" x14ac:dyDescent="0.25">
      <c r="A9" s="72"/>
      <c r="B9" s="75" t="s">
        <v>53</v>
      </c>
      <c r="C9" s="67">
        <v>3</v>
      </c>
      <c r="D9" s="67">
        <v>3</v>
      </c>
      <c r="E9" s="69">
        <v>2</v>
      </c>
      <c r="F9" s="69">
        <v>2</v>
      </c>
    </row>
    <row r="10" spans="1:6" ht="16.5" x14ac:dyDescent="0.25">
      <c r="A10" s="73"/>
      <c r="B10" s="75" t="s">
        <v>54</v>
      </c>
      <c r="C10" s="67">
        <v>3</v>
      </c>
      <c r="D10" s="67">
        <v>3</v>
      </c>
      <c r="E10" s="69">
        <v>2</v>
      </c>
      <c r="F10" s="69">
        <v>2</v>
      </c>
    </row>
    <row r="11" spans="1:6" ht="49.5" x14ac:dyDescent="0.25">
      <c r="A11" s="71" t="s">
        <v>55</v>
      </c>
      <c r="B11" s="74" t="s">
        <v>56</v>
      </c>
      <c r="C11" s="67">
        <v>2</v>
      </c>
      <c r="D11" s="67">
        <v>2</v>
      </c>
      <c r="E11" s="54">
        <v>3</v>
      </c>
      <c r="F11" s="54">
        <f t="shared" si="0"/>
        <v>3</v>
      </c>
    </row>
    <row r="12" spans="1:6" ht="16.5" x14ac:dyDescent="0.25">
      <c r="A12" s="72"/>
      <c r="B12" s="74" t="s">
        <v>57</v>
      </c>
      <c r="C12" s="67">
        <v>2</v>
      </c>
      <c r="D12" s="67">
        <v>3</v>
      </c>
      <c r="E12" s="54">
        <v>3</v>
      </c>
      <c r="F12" s="54">
        <f t="shared" si="0"/>
        <v>3</v>
      </c>
    </row>
    <row r="13" spans="1:6" ht="16.5" x14ac:dyDescent="0.25">
      <c r="A13" s="73"/>
      <c r="B13" s="74" t="s">
        <v>58</v>
      </c>
      <c r="C13" s="67">
        <v>3</v>
      </c>
      <c r="D13" s="67">
        <v>2</v>
      </c>
      <c r="E13" s="54">
        <v>3</v>
      </c>
      <c r="F13" s="54">
        <f t="shared" si="0"/>
        <v>3</v>
      </c>
    </row>
    <row r="14" spans="1:6" ht="66.75" thickBot="1" x14ac:dyDescent="0.3">
      <c r="A14" s="71" t="s">
        <v>59</v>
      </c>
      <c r="B14" s="76" t="s">
        <v>60</v>
      </c>
      <c r="C14" s="68">
        <v>3</v>
      </c>
      <c r="D14" s="68">
        <v>3</v>
      </c>
      <c r="E14" s="70">
        <v>2</v>
      </c>
      <c r="F14" s="70">
        <f t="shared" si="0"/>
        <v>2</v>
      </c>
    </row>
    <row r="15" spans="1:6" ht="17.25" thickBot="1" x14ac:dyDescent="0.3">
      <c r="A15" s="55" t="s">
        <v>40</v>
      </c>
      <c r="B15" s="56"/>
      <c r="C15" s="57"/>
      <c r="D15" s="57"/>
      <c r="E15" s="57"/>
      <c r="F15" s="58">
        <f>AVERAGE(C3:F14)</f>
        <v>2.4791666666666665</v>
      </c>
    </row>
  </sheetData>
  <sheetProtection sheet="1" objects="1" scenarios="1" selectLockedCells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 ERFA Note</vt:lpstr>
      <vt:lpstr>Detailbewertung HK</vt:lpstr>
      <vt:lpstr>Beispiel Detailbewertung 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Hugentobler</dc:creator>
  <cp:lastModifiedBy>Danny Hugentobler</cp:lastModifiedBy>
  <dcterms:created xsi:type="dcterms:W3CDTF">2023-11-21T13:56:09Z</dcterms:created>
  <dcterms:modified xsi:type="dcterms:W3CDTF">2024-01-16T09:26:47Z</dcterms:modified>
</cp:coreProperties>
</file>